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11" windowWidth="14190" windowHeight="1152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'세입결산서2'!$A$1:$L$18</definedName>
    <definedName name="_xlnm.Print_Area" localSheetId="1">'세출결산서1'!$A$1:$O$27</definedName>
  </definedNames>
  <calcPr fullCalcOnLoad="1"/>
</workbook>
</file>

<file path=xl/sharedStrings.xml><?xml version="1.0" encoding="utf-8"?>
<sst xmlns="http://schemas.openxmlformats.org/spreadsheetml/2006/main" count="115" uniqueCount="66">
  <si>
    <t>계</t>
  </si>
  <si>
    <t>계</t>
  </si>
  <si>
    <t>항</t>
  </si>
  <si>
    <t>목</t>
  </si>
  <si>
    <t>보조금</t>
  </si>
  <si>
    <t>구분</t>
  </si>
  <si>
    <t>관</t>
  </si>
  <si>
    <t>[예산]</t>
  </si>
  <si>
    <t>[결산]</t>
  </si>
  <si>
    <t>[증감]</t>
  </si>
  <si>
    <t>합 계</t>
  </si>
  <si>
    <t>총 계</t>
  </si>
  <si>
    <t>사업비</t>
  </si>
  <si>
    <t>(단위 : 원)</t>
  </si>
  <si>
    <t>일반사업비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</si>
  <si>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</si>
  <si>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</si>
  <si>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</si>
  <si>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세                                             입</t>
  </si>
  <si>
    <t>기타</t>
  </si>
  <si>
    <t>예금이자 반납</t>
  </si>
  <si>
    <t>보조금 반납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</si>
  <si>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</si>
  <si>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</si>
  <si>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</si>
  <si>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</si>
  <si>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</si>
  <si>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</si>
  <si>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</si>
  <si>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</si>
  <si>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</si>
  <si>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</si>
  <si>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</si>
  <si>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</si>
  <si>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</si>
  <si>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</si>
  <si>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기타</t>
  </si>
  <si>
    <t>예금이자</t>
  </si>
  <si>
    <t>관  항  목</t>
  </si>
  <si>
    <t>증  감(B)-(A)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</si>
  <si>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</si>
  <si>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</si>
  <si>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</si>
  <si>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</si>
  <si>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</si>
  <si>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</si>
  <si>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</si>
  <si>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소계</t>
  </si>
  <si>
    <t>보조금수입</t>
  </si>
  <si>
    <t>시비</t>
  </si>
  <si>
    <t>기타</t>
  </si>
  <si>
    <t>예금이자</t>
  </si>
  <si>
    <t>(단위 : 원)</t>
  </si>
  <si>
    <t>총  계</t>
  </si>
  <si>
    <t>합  계</t>
  </si>
  <si>
    <t>교육사업</t>
  </si>
  <si>
    <t>대외협력사업</t>
  </si>
  <si>
    <t>실태조사</t>
  </si>
  <si>
    <t>일반사업비</t>
  </si>
  <si>
    <t>기타</t>
  </si>
  <si>
    <t>보조금 반납
(이자포함)</t>
  </si>
  <si>
    <t>사업비</t>
  </si>
  <si>
    <t>2021년 노인복지시설 인권 모니터링단 세입결산서</t>
  </si>
  <si>
    <t>2021년 노인복지시설 인권 모니터링단 세출결산서</t>
  </si>
  <si>
    <r>
      <t xml:space="preserve">  2021년 노인복지시설 인권 모니터링단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</si>
  <si>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2021년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</si>
</sst>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54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4"/>
      <name val="맑은 고딕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2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FF"/>
      <name val="맑은 고딕"/>
      <family val="3"/>
    </font>
    <font>
      <sz val="11"/>
      <color rgb="FF0000FF"/>
      <name val="맑은 고딕"/>
      <family val="3"/>
    </font>
    <font>
      <sz val="11"/>
      <color indexed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double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1" fontId="51" fillId="0" borderId="11" xfId="48" applyFont="1" applyFill="1" applyBorder="1" applyAlignment="1">
      <alignment horizontal="right" vertical="center"/>
    </xf>
    <xf numFmtId="41" fontId="0" fillId="0" borderId="0" xfId="48" applyFont="1" applyBorder="1" applyAlignment="1">
      <alignment horizontal="center" vertical="center"/>
    </xf>
    <xf numFmtId="41" fontId="51" fillId="33" borderId="12" xfId="48" applyFont="1" applyFill="1" applyBorder="1" applyAlignment="1">
      <alignment horizontal="right" vertical="center"/>
    </xf>
    <xf numFmtId="41" fontId="51" fillId="34" borderId="13" xfId="48" applyFont="1" applyFill="1" applyBorder="1" applyAlignment="1">
      <alignment horizontal="right" vertical="center"/>
    </xf>
    <xf numFmtId="41" fontId="52" fillId="0" borderId="14" xfId="48" applyFont="1" applyBorder="1" applyAlignment="1">
      <alignment horizontal="center" vertical="center"/>
    </xf>
    <xf numFmtId="41" fontId="11" fillId="0" borderId="15" xfId="48" applyFont="1" applyBorder="1" applyAlignment="1">
      <alignment horizontal="center" vertical="center"/>
    </xf>
    <xf numFmtId="41" fontId="52" fillId="0" borderId="16" xfId="48" applyFont="1" applyBorder="1" applyAlignment="1">
      <alignment horizontal="center" vertical="center"/>
    </xf>
    <xf numFmtId="41" fontId="52" fillId="0" borderId="17" xfId="48" applyFont="1" applyBorder="1" applyAlignment="1">
      <alignment horizontal="center" vertical="center"/>
    </xf>
    <xf numFmtId="41" fontId="52" fillId="0" borderId="18" xfId="48" applyFont="1" applyBorder="1" applyAlignment="1">
      <alignment horizontal="center" vertical="center"/>
    </xf>
    <xf numFmtId="41" fontId="52" fillId="0" borderId="19" xfId="48" applyFont="1" applyBorder="1" applyAlignment="1">
      <alignment horizontal="center" vertical="center"/>
    </xf>
    <xf numFmtId="41" fontId="52" fillId="0" borderId="15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0" fillId="0" borderId="23" xfId="48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41" fontId="0" fillId="0" borderId="2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1" fontId="0" fillId="0" borderId="29" xfId="48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41" fontId="0" fillId="0" borderId="18" xfId="48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11" fillId="0" borderId="19" xfId="48" applyFont="1" applyBorder="1" applyAlignment="1">
      <alignment horizontal="center" vertical="center"/>
    </xf>
    <xf numFmtId="41" fontId="11" fillId="0" borderId="18" xfId="4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41" fontId="11" fillId="0" borderId="1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1" fontId="11" fillId="0" borderId="16" xfId="48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1" fontId="0" fillId="0" borderId="32" xfId="48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1" fontId="51" fillId="33" borderId="36" xfId="48" applyFont="1" applyFill="1" applyBorder="1" applyAlignment="1">
      <alignment horizontal="right" vertical="center"/>
    </xf>
    <xf numFmtId="41" fontId="13" fillId="0" borderId="37" xfId="48" applyFont="1" applyFill="1" applyBorder="1" applyAlignment="1">
      <alignment horizontal="center" vertical="center"/>
    </xf>
    <xf numFmtId="41" fontId="13" fillId="0" borderId="13" xfId="48" applyFont="1" applyFill="1" applyBorder="1" applyAlignment="1">
      <alignment horizontal="center" vertical="center"/>
    </xf>
    <xf numFmtId="41" fontId="13" fillId="0" borderId="38" xfId="48" applyFont="1" applyFill="1" applyBorder="1" applyAlignment="1">
      <alignment horizontal="center" vertical="center"/>
    </xf>
    <xf numFmtId="41" fontId="13" fillId="0" borderId="39" xfId="48" applyFont="1" applyFill="1" applyBorder="1" applyAlignment="1">
      <alignment horizontal="center" vertical="center"/>
    </xf>
    <xf numFmtId="41" fontId="13" fillId="0" borderId="40" xfId="48" applyFont="1" applyFill="1" applyBorder="1" applyAlignment="1">
      <alignment horizontal="center" vertical="center"/>
    </xf>
    <xf numFmtId="41" fontId="13" fillId="33" borderId="41" xfId="48" applyFont="1" applyFill="1" applyBorder="1" applyAlignment="1">
      <alignment horizontal="right" vertical="center"/>
    </xf>
    <xf numFmtId="176" fontId="13" fillId="34" borderId="16" xfId="0" applyNumberFormat="1" applyFont="1" applyFill="1" applyBorder="1" applyAlignment="1">
      <alignment horizontal="centerContinuous" vertical="center"/>
    </xf>
    <xf numFmtId="176" fontId="13" fillId="34" borderId="37" xfId="0" applyNumberFormat="1" applyFont="1" applyFill="1" applyBorder="1" applyAlignment="1">
      <alignment horizontal="centerContinuous" vertical="center"/>
    </xf>
    <xf numFmtId="41" fontId="13" fillId="34" borderId="42" xfId="48" applyFont="1" applyFill="1" applyBorder="1" applyAlignment="1">
      <alignment horizontal="right" vertical="center"/>
    </xf>
    <xf numFmtId="41" fontId="13" fillId="34" borderId="13" xfId="48" applyFont="1" applyFill="1" applyBorder="1" applyAlignment="1">
      <alignment horizontal="right" vertical="center"/>
    </xf>
    <xf numFmtId="41" fontId="13" fillId="34" borderId="29" xfId="48" applyFont="1" applyFill="1" applyBorder="1" applyAlignment="1">
      <alignment horizontal="right" vertical="center"/>
    </xf>
    <xf numFmtId="176" fontId="14" fillId="0" borderId="42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41" fontId="14" fillId="0" borderId="29" xfId="48" applyFont="1" applyBorder="1" applyAlignment="1">
      <alignment horizontal="right" vertical="center"/>
    </xf>
    <xf numFmtId="41" fontId="13" fillId="0" borderId="13" xfId="48" applyFont="1" applyBorder="1" applyAlignment="1">
      <alignment horizontal="right" vertical="center"/>
    </xf>
    <xf numFmtId="41" fontId="14" fillId="0" borderId="42" xfId="48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 wrapText="1"/>
    </xf>
    <xf numFmtId="176" fontId="14" fillId="0" borderId="34" xfId="0" applyNumberFormat="1" applyFont="1" applyBorder="1" applyAlignment="1">
      <alignment horizontal="center" vertical="center"/>
    </xf>
    <xf numFmtId="41" fontId="14" fillId="0" borderId="34" xfId="48" applyFon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14" fillId="0" borderId="37" xfId="0" applyNumberFormat="1" applyFont="1" applyBorder="1" applyAlignment="1">
      <alignment horizontal="center" vertical="center"/>
    </xf>
    <xf numFmtId="176" fontId="14" fillId="0" borderId="43" xfId="0" applyNumberFormat="1" applyFont="1" applyBorder="1" applyAlignment="1">
      <alignment horizontal="center" vertical="center"/>
    </xf>
    <xf numFmtId="41" fontId="51" fillId="34" borderId="18" xfId="48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41" fontId="14" fillId="0" borderId="34" xfId="48" applyFont="1" applyFill="1" applyBorder="1" applyAlignment="1">
      <alignment horizontal="right" vertical="center"/>
    </xf>
    <xf numFmtId="41" fontId="51" fillId="0" borderId="14" xfId="48" applyFont="1" applyFill="1" applyBorder="1" applyAlignment="1">
      <alignment horizontal="right" vertical="center"/>
    </xf>
    <xf numFmtId="41" fontId="51" fillId="0" borderId="17" xfId="48" applyFont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 wrapText="1"/>
    </xf>
    <xf numFmtId="176" fontId="14" fillId="0" borderId="45" xfId="0" applyNumberFormat="1" applyFont="1" applyFill="1" applyBorder="1" applyAlignment="1">
      <alignment horizontal="center" vertical="center" wrapText="1"/>
    </xf>
    <xf numFmtId="176" fontId="13" fillId="34" borderId="19" xfId="0" applyNumberFormat="1" applyFont="1" applyFill="1" applyBorder="1" applyAlignment="1">
      <alignment horizontal="center" vertical="center"/>
    </xf>
    <xf numFmtId="176" fontId="13" fillId="34" borderId="47" xfId="0" applyNumberFormat="1" applyFont="1" applyFill="1" applyBorder="1" applyAlignment="1">
      <alignment horizontal="center" vertical="center"/>
    </xf>
    <xf numFmtId="176" fontId="13" fillId="33" borderId="48" xfId="0" applyNumberFormat="1" applyFont="1" applyFill="1" applyBorder="1" applyAlignment="1">
      <alignment horizontal="center" vertical="center"/>
    </xf>
    <xf numFmtId="176" fontId="13" fillId="33" borderId="49" xfId="0" applyNumberFormat="1" applyFont="1" applyFill="1" applyBorder="1" applyAlignment="1">
      <alignment horizontal="center" vertical="center"/>
    </xf>
    <xf numFmtId="176" fontId="13" fillId="33" borderId="50" xfId="0" applyNumberFormat="1" applyFont="1" applyFill="1" applyBorder="1" applyAlignment="1">
      <alignment horizontal="center" vertical="center"/>
    </xf>
    <xf numFmtId="176" fontId="13" fillId="33" borderId="51" xfId="0" applyNumberFormat="1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176" fontId="14" fillId="0" borderId="52" xfId="0" applyNumberFormat="1" applyFont="1" applyBorder="1" applyAlignment="1">
      <alignment horizontal="center" vertical="center" wrapText="1"/>
    </xf>
    <xf numFmtId="176" fontId="14" fillId="0" borderId="53" xfId="0" applyNumberFormat="1" applyFont="1" applyBorder="1" applyAlignment="1">
      <alignment horizontal="center" vertical="center" wrapText="1"/>
    </xf>
    <xf numFmtId="176" fontId="14" fillId="0" borderId="54" xfId="0" applyNumberFormat="1" applyFont="1" applyBorder="1" applyAlignment="1">
      <alignment horizontal="center" vertical="center" wrapText="1"/>
    </xf>
    <xf numFmtId="176" fontId="14" fillId="0" borderId="19" xfId="0" applyNumberFormat="1" applyFont="1" applyBorder="1" applyAlignment="1">
      <alignment horizontal="center" vertical="center"/>
    </xf>
    <xf numFmtId="176" fontId="14" fillId="0" borderId="4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9" fontId="4" fillId="0" borderId="55" xfId="0" applyNumberFormat="1" applyFont="1" applyFill="1" applyBorder="1" applyAlignment="1">
      <alignment horizontal="center" vertical="center"/>
    </xf>
    <xf numFmtId="9" fontId="4" fillId="0" borderId="56" xfId="0" applyNumberFormat="1" applyFont="1" applyFill="1" applyBorder="1" applyAlignment="1">
      <alignment horizontal="center" vertical="center"/>
    </xf>
    <xf numFmtId="9" fontId="4" fillId="0" borderId="57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 vertical="center"/>
    </xf>
    <xf numFmtId="0" fontId="4" fillId="0" borderId="60" xfId="0" applyNumberFormat="1" applyFont="1" applyBorder="1" applyAlignment="1">
      <alignment horizontal="left" vertical="center"/>
    </xf>
    <xf numFmtId="176" fontId="13" fillId="0" borderId="61" xfId="0" applyNumberFormat="1" applyFont="1" applyFill="1" applyBorder="1" applyAlignment="1">
      <alignment horizontal="center" vertical="center"/>
    </xf>
    <xf numFmtId="176" fontId="13" fillId="0" borderId="62" xfId="0" applyNumberFormat="1" applyFont="1" applyFill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horizontal="center" vertical="center"/>
    </xf>
    <xf numFmtId="176" fontId="13" fillId="0" borderId="63" xfId="0" applyNumberFormat="1" applyFont="1" applyFill="1" applyBorder="1" applyAlignment="1">
      <alignment horizontal="center" vertical="center"/>
    </xf>
    <xf numFmtId="176" fontId="13" fillId="0" borderId="64" xfId="0" applyNumberFormat="1" applyFont="1" applyFill="1" applyBorder="1" applyAlignment="1">
      <alignment horizontal="center" vertical="center"/>
    </xf>
    <xf numFmtId="176" fontId="13" fillId="0" borderId="65" xfId="0" applyNumberFormat="1" applyFont="1" applyFill="1" applyBorder="1" applyAlignment="1">
      <alignment horizontal="center" vertical="center"/>
    </xf>
    <xf numFmtId="176" fontId="13" fillId="0" borderId="43" xfId="0" applyNumberFormat="1" applyFont="1" applyFill="1" applyBorder="1" applyAlignment="1">
      <alignment horizontal="center" vertical="center"/>
    </xf>
    <xf numFmtId="176" fontId="13" fillId="0" borderId="66" xfId="0" applyNumberFormat="1" applyFont="1" applyFill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41" fontId="11" fillId="0" borderId="19" xfId="48" applyFont="1" applyBorder="1" applyAlignment="1">
      <alignment horizontal="center" vertical="center"/>
    </xf>
    <xf numFmtId="41" fontId="11" fillId="0" borderId="47" xfId="48" applyFont="1" applyBorder="1" applyAlignment="1">
      <alignment horizontal="center" vertical="center"/>
    </xf>
    <xf numFmtId="41" fontId="0" fillId="0" borderId="47" xfId="48" applyFont="1" applyBorder="1" applyAlignment="1">
      <alignment horizontal="center" vertical="center"/>
    </xf>
    <xf numFmtId="41" fontId="0" fillId="0" borderId="19" xfId="48" applyNumberFormat="1" applyFont="1" applyBorder="1" applyAlignment="1">
      <alignment horizontal="center" vertical="center"/>
    </xf>
    <xf numFmtId="41" fontId="0" fillId="0" borderId="67" xfId="48" applyNumberFormat="1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41" fontId="52" fillId="0" borderId="19" xfId="48" applyFont="1" applyBorder="1" applyAlignment="1">
      <alignment horizontal="center" vertical="center"/>
    </xf>
    <xf numFmtId="41" fontId="52" fillId="0" borderId="19" xfId="48" applyNumberFormat="1" applyFont="1" applyBorder="1" applyAlignment="1">
      <alignment horizontal="center" vertical="center"/>
    </xf>
    <xf numFmtId="41" fontId="52" fillId="0" borderId="67" xfId="48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0" fillId="0" borderId="67" xfId="48" applyFont="1" applyBorder="1" applyAlignment="1">
      <alignment horizontal="center" vertical="center"/>
    </xf>
    <xf numFmtId="41" fontId="52" fillId="0" borderId="67" xfId="48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1" fontId="11" fillId="0" borderId="19" xfId="48" applyNumberFormat="1" applyFont="1" applyBorder="1" applyAlignment="1">
      <alignment horizontal="center" vertical="center"/>
    </xf>
    <xf numFmtId="41" fontId="11" fillId="0" borderId="67" xfId="48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1" fontId="11" fillId="0" borderId="15" xfId="48" applyFont="1" applyBorder="1" applyAlignment="1">
      <alignment horizontal="center" vertical="center"/>
    </xf>
    <xf numFmtId="41" fontId="11" fillId="0" borderId="45" xfId="48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41" fontId="11" fillId="0" borderId="67" xfId="48" applyFont="1" applyBorder="1" applyAlignment="1">
      <alignment horizontal="center" vertical="center"/>
    </xf>
    <xf numFmtId="0" fontId="52" fillId="0" borderId="47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70" xfId="48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0" fillId="0" borderId="60" xfId="48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1" fontId="52" fillId="0" borderId="15" xfId="48" applyFont="1" applyBorder="1" applyAlignment="1">
      <alignment horizontal="center" vertical="center"/>
    </xf>
    <xf numFmtId="41" fontId="52" fillId="0" borderId="72" xfId="48" applyFont="1" applyBorder="1" applyAlignment="1">
      <alignment horizontal="center" vertical="center"/>
    </xf>
    <xf numFmtId="41" fontId="52" fillId="0" borderId="45" xfId="48" applyFont="1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0" fillId="0" borderId="7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3" fillId="0" borderId="29" xfId="0" applyFont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1" fontId="11" fillId="0" borderId="32" xfId="48" applyFont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5" zoomScaleNormal="85" zoomScalePageLayoutView="0" workbookViewId="0" topLeftCell="A1">
      <selection activeCell="A3" sqref="A3:F3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61.5" customHeight="1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39.75" customHeight="1" thickBot="1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33" customHeight="1">
      <c r="A3" s="104" t="s">
        <v>18</v>
      </c>
      <c r="B3" s="105"/>
      <c r="C3" s="105"/>
      <c r="D3" s="105"/>
      <c r="E3" s="105"/>
      <c r="F3" s="106"/>
      <c r="G3" s="101" t="s">
        <v>17</v>
      </c>
      <c r="H3" s="102"/>
      <c r="I3" s="102"/>
      <c r="J3" s="102"/>
      <c r="K3" s="102"/>
      <c r="L3" s="102"/>
      <c r="M3" s="103"/>
    </row>
    <row r="4" spans="1:13" ht="33" customHeight="1">
      <c r="A4" s="108" t="s">
        <v>38</v>
      </c>
      <c r="B4" s="109"/>
      <c r="C4" s="110"/>
      <c r="D4" s="54" t="s">
        <v>65</v>
      </c>
      <c r="E4" s="54" t="s">
        <v>65</v>
      </c>
      <c r="F4" s="55" t="s">
        <v>39</v>
      </c>
      <c r="G4" s="114" t="s">
        <v>40</v>
      </c>
      <c r="H4" s="109"/>
      <c r="I4" s="109"/>
      <c r="J4" s="110"/>
      <c r="K4" s="54" t="s">
        <v>65</v>
      </c>
      <c r="L4" s="54" t="s">
        <v>65</v>
      </c>
      <c r="M4" s="54" t="s">
        <v>65</v>
      </c>
    </row>
    <row r="5" spans="1:13" ht="33" customHeight="1" thickBot="1">
      <c r="A5" s="111"/>
      <c r="B5" s="112"/>
      <c r="C5" s="113"/>
      <c r="D5" s="56" t="s">
        <v>41</v>
      </c>
      <c r="E5" s="56" t="s">
        <v>42</v>
      </c>
      <c r="F5" s="57" t="s">
        <v>43</v>
      </c>
      <c r="G5" s="115"/>
      <c r="H5" s="112"/>
      <c r="I5" s="112"/>
      <c r="J5" s="113"/>
      <c r="K5" s="56" t="s">
        <v>41</v>
      </c>
      <c r="L5" s="56" t="s">
        <v>42</v>
      </c>
      <c r="M5" s="58" t="s">
        <v>43</v>
      </c>
    </row>
    <row r="6" spans="1:13" ht="33" customHeight="1" thickTop="1">
      <c r="A6" s="89" t="s">
        <v>44</v>
      </c>
      <c r="B6" s="90"/>
      <c r="C6" s="90"/>
      <c r="D6" s="59">
        <f>D7+D9</f>
        <v>58000000</v>
      </c>
      <c r="E6" s="59">
        <f>E7+E9</f>
        <v>58016696</v>
      </c>
      <c r="F6" s="8">
        <f>E6-D6</f>
        <v>16696</v>
      </c>
      <c r="G6" s="91" t="s">
        <v>45</v>
      </c>
      <c r="H6" s="90"/>
      <c r="I6" s="90"/>
      <c r="J6" s="92"/>
      <c r="K6" s="59">
        <f>K7+K10</f>
        <v>58000000</v>
      </c>
      <c r="L6" s="59">
        <f>L7+L10</f>
        <v>58016696</v>
      </c>
      <c r="M6" s="53">
        <f>L6-K6</f>
        <v>16696</v>
      </c>
    </row>
    <row r="7" spans="1:13" ht="33" customHeight="1">
      <c r="A7" s="95" t="s">
        <v>46</v>
      </c>
      <c r="B7" s="60" t="s">
        <v>0</v>
      </c>
      <c r="C7" s="61"/>
      <c r="D7" s="62">
        <f>D8</f>
        <v>58000000</v>
      </c>
      <c r="E7" s="62">
        <f>E8</f>
        <v>58000000</v>
      </c>
      <c r="F7" s="63">
        <f>E7-D7</f>
        <v>0</v>
      </c>
      <c r="G7" s="84" t="s">
        <v>12</v>
      </c>
      <c r="H7" s="176"/>
      <c r="I7" s="93" t="s">
        <v>47</v>
      </c>
      <c r="J7" s="94"/>
      <c r="K7" s="64">
        <f>K8</f>
        <v>58000000</v>
      </c>
      <c r="L7" s="64">
        <f>L8</f>
        <v>58000000</v>
      </c>
      <c r="M7" s="78">
        <f>L7-K7</f>
        <v>0</v>
      </c>
    </row>
    <row r="8" spans="1:13" ht="33" customHeight="1">
      <c r="A8" s="96"/>
      <c r="B8" s="65" t="s">
        <v>48</v>
      </c>
      <c r="C8" s="66" t="s">
        <v>49</v>
      </c>
      <c r="D8" s="67">
        <v>58000000</v>
      </c>
      <c r="E8" s="67">
        <v>58000000</v>
      </c>
      <c r="F8" s="68">
        <f>E8-D8</f>
        <v>0</v>
      </c>
      <c r="G8" s="77"/>
      <c r="H8" s="76"/>
      <c r="I8" s="98" t="s">
        <v>58</v>
      </c>
      <c r="J8" s="99"/>
      <c r="K8" s="69">
        <v>58000000</v>
      </c>
      <c r="L8" s="69">
        <v>58000000</v>
      </c>
      <c r="M8" s="83">
        <f>L8-K8</f>
        <v>0</v>
      </c>
    </row>
    <row r="9" spans="1:13" ht="33" customHeight="1">
      <c r="A9" s="95" t="s">
        <v>50</v>
      </c>
      <c r="B9" s="87" t="s">
        <v>1</v>
      </c>
      <c r="C9" s="88"/>
      <c r="D9" s="64">
        <v>0</v>
      </c>
      <c r="E9" s="64">
        <f>E10</f>
        <v>16696</v>
      </c>
      <c r="F9" s="9">
        <f>E9-D9</f>
        <v>16696</v>
      </c>
      <c r="G9" s="84" t="s">
        <v>59</v>
      </c>
      <c r="H9" s="176"/>
      <c r="I9" s="87" t="s">
        <v>47</v>
      </c>
      <c r="J9" s="88"/>
      <c r="K9" s="64">
        <f>K10</f>
        <v>0</v>
      </c>
      <c r="L9" s="64">
        <f>L10</f>
        <v>16696</v>
      </c>
      <c r="M9" s="78">
        <f>L9-K9</f>
        <v>16696</v>
      </c>
    </row>
    <row r="10" spans="1:13" ht="33" customHeight="1" thickBot="1">
      <c r="A10" s="97"/>
      <c r="B10" s="70" t="s">
        <v>19</v>
      </c>
      <c r="C10" s="71" t="s">
        <v>51</v>
      </c>
      <c r="D10" s="72">
        <v>0</v>
      </c>
      <c r="E10" s="72">
        <v>16696</v>
      </c>
      <c r="F10" s="6">
        <f>E10-D10</f>
        <v>16696</v>
      </c>
      <c r="G10" s="79"/>
      <c r="H10" s="80"/>
      <c r="I10" s="85" t="s">
        <v>60</v>
      </c>
      <c r="J10" s="86"/>
      <c r="K10" s="81">
        <v>0</v>
      </c>
      <c r="L10" s="81">
        <v>16696</v>
      </c>
      <c r="M10" s="82">
        <f>L10-K10</f>
        <v>16696</v>
      </c>
    </row>
    <row r="11" spans="1:6" ht="16.5">
      <c r="A11" s="1"/>
      <c r="B11" s="1"/>
      <c r="C11" s="1"/>
      <c r="D11" s="1"/>
      <c r="E11" s="1"/>
      <c r="F11" s="1"/>
    </row>
    <row r="12" spans="1:6" ht="16.5">
      <c r="A12" s="1"/>
      <c r="B12" s="1"/>
      <c r="C12" s="1"/>
      <c r="D12" s="1"/>
      <c r="E12" s="1"/>
      <c r="F12" s="1"/>
    </row>
    <row r="13" spans="1:6" ht="16.5">
      <c r="A13" s="1"/>
      <c r="B13" s="1"/>
      <c r="C13" s="1"/>
      <c r="D13" s="1"/>
      <c r="E13" s="1"/>
      <c r="F13" s="1"/>
    </row>
    <row r="14" spans="1:6" ht="16.5">
      <c r="A14" s="1"/>
      <c r="B14" s="1"/>
      <c r="C14" s="1"/>
      <c r="D14" s="1"/>
      <c r="E14" s="1"/>
      <c r="F14" s="1"/>
    </row>
    <row r="15" spans="1:6" ht="16.5">
      <c r="A15" s="1"/>
      <c r="B15" s="1"/>
      <c r="C15" s="1"/>
      <c r="D15" s="1"/>
      <c r="E15" s="1"/>
      <c r="F15" s="1"/>
    </row>
    <row r="16" spans="1:6" ht="16.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ht="14.25" customHeight="1"/>
    <row r="21" ht="13.5" customHeight="1"/>
    <row r="22" ht="13.5" customHeight="1"/>
    <row r="23" ht="12.75" customHeight="1"/>
    <row r="24" ht="13.5" customHeight="1"/>
  </sheetData>
  <sheetProtection/>
  <mergeCells count="17">
    <mergeCell ref="A7:A8"/>
    <mergeCell ref="A1:M1"/>
    <mergeCell ref="G3:M3"/>
    <mergeCell ref="A3:F3"/>
    <mergeCell ref="A2:M2"/>
    <mergeCell ref="A4:C5"/>
    <mergeCell ref="G4:J5"/>
    <mergeCell ref="I7:J7"/>
    <mergeCell ref="B9:C9"/>
    <mergeCell ref="A6:C6"/>
    <mergeCell ref="G6:J6"/>
    <mergeCell ref="G7:H7"/>
    <mergeCell ref="I10:J10"/>
    <mergeCell ref="A9:A10"/>
    <mergeCell ref="I9:J9"/>
    <mergeCell ref="G9:H9"/>
    <mergeCell ref="I8:J8"/>
  </mergeCells>
  <printOptions horizontalCentered="1" verticalCentered="1"/>
  <pageMargins left="0.4724409448818898" right="0.1968503937007874" top="0.11811023622047245" bottom="0.15748031496062992" header="0.11811023622047245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85" zoomScaleSheetLayoutView="85" zoomScalePageLayoutView="0" workbookViewId="0" topLeftCell="A1">
      <selection activeCell="L21" sqref="L21:M21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2" customWidth="1"/>
    <col min="8" max="8" width="8.625" style="0" customWidth="1"/>
    <col min="9" max="9" width="13.50390625" style="0" customWidth="1"/>
    <col min="10" max="10" width="8.625" style="3" customWidth="1"/>
    <col min="11" max="11" width="12.50390625" style="3" customWidth="1"/>
    <col min="12" max="12" width="8.625" style="3" customWidth="1"/>
    <col min="13" max="13" width="12.50390625" style="3" customWidth="1"/>
    <col min="14" max="14" width="23.125" style="5" customWidth="1"/>
    <col min="15" max="15" width="8.25390625" style="0" customWidth="1"/>
    <col min="16" max="16" width="11.25390625" style="0" customWidth="1"/>
  </cols>
  <sheetData>
    <row r="1" spans="1:15" ht="39.75" customHeight="1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8:15" ht="17.25" thickBot="1">
      <c r="H2" s="159"/>
      <c r="I2" s="159"/>
      <c r="J2" s="158"/>
      <c r="K2" s="158"/>
      <c r="L2" s="7"/>
      <c r="M2" s="7"/>
      <c r="N2" s="163" t="s">
        <v>52</v>
      </c>
      <c r="O2" s="163"/>
    </row>
    <row r="3" spans="1:15" ht="19.5" customHeight="1" thickBot="1">
      <c r="A3" s="156" t="s">
        <v>6</v>
      </c>
      <c r="B3" s="157"/>
      <c r="C3" s="151" t="s">
        <v>2</v>
      </c>
      <c r="D3" s="157"/>
      <c r="E3" s="151" t="s">
        <v>3</v>
      </c>
      <c r="F3" s="157"/>
      <c r="G3" s="19" t="s">
        <v>5</v>
      </c>
      <c r="H3" s="151" t="s">
        <v>4</v>
      </c>
      <c r="I3" s="157"/>
      <c r="J3" s="153" t="s">
        <v>16</v>
      </c>
      <c r="K3" s="154"/>
      <c r="L3" s="153" t="s">
        <v>19</v>
      </c>
      <c r="M3" s="154"/>
      <c r="N3" s="151" t="s">
        <v>1</v>
      </c>
      <c r="O3" s="152"/>
    </row>
    <row r="4" spans="1:15" ht="19.5" customHeight="1" thickTop="1">
      <c r="A4" s="138" t="s">
        <v>61</v>
      </c>
      <c r="B4" s="129"/>
      <c r="C4" s="127" t="s">
        <v>14</v>
      </c>
      <c r="D4" s="128"/>
      <c r="E4" s="127" t="s">
        <v>55</v>
      </c>
      <c r="F4" s="129"/>
      <c r="G4" s="30" t="s">
        <v>7</v>
      </c>
      <c r="H4" s="116">
        <v>574400</v>
      </c>
      <c r="I4" s="117"/>
      <c r="J4" s="118">
        <v>0</v>
      </c>
      <c r="K4" s="119"/>
      <c r="L4" s="118">
        <v>0</v>
      </c>
      <c r="M4" s="119"/>
      <c r="N4" s="121">
        <f>SUM(H4:M4)</f>
        <v>574400</v>
      </c>
      <c r="O4" s="122"/>
    </row>
    <row r="5" spans="1:15" ht="19.5" customHeight="1">
      <c r="A5" s="27"/>
      <c r="B5" s="28"/>
      <c r="C5" s="45"/>
      <c r="D5" s="51"/>
      <c r="E5" s="45"/>
      <c r="F5" s="44"/>
      <c r="G5" s="30" t="s">
        <v>8</v>
      </c>
      <c r="H5" s="116">
        <v>574400</v>
      </c>
      <c r="I5" s="117"/>
      <c r="J5" s="118">
        <v>0</v>
      </c>
      <c r="K5" s="119"/>
      <c r="L5" s="118">
        <v>0</v>
      </c>
      <c r="M5" s="119"/>
      <c r="N5" s="121">
        <f>SUM(H5:M5)</f>
        <v>574400</v>
      </c>
      <c r="O5" s="122"/>
    </row>
    <row r="6" spans="1:15" ht="19.5" customHeight="1">
      <c r="A6" s="27"/>
      <c r="B6" s="28"/>
      <c r="C6" s="45"/>
      <c r="D6" s="51"/>
      <c r="E6" s="75"/>
      <c r="F6" s="47"/>
      <c r="G6" s="30" t="s">
        <v>9</v>
      </c>
      <c r="H6" s="118">
        <f>H5-H4</f>
        <v>0</v>
      </c>
      <c r="I6" s="123"/>
      <c r="J6" s="118">
        <f>J5-J4</f>
        <v>0</v>
      </c>
      <c r="K6" s="123"/>
      <c r="L6" s="118">
        <v>0</v>
      </c>
      <c r="M6" s="119"/>
      <c r="N6" s="139">
        <f>N5-N4</f>
        <v>0</v>
      </c>
      <c r="O6" s="140"/>
    </row>
    <row r="7" spans="1:15" ht="19.5" customHeight="1">
      <c r="A7" s="27"/>
      <c r="B7" s="28"/>
      <c r="C7" s="45"/>
      <c r="D7" s="51"/>
      <c r="E7" s="127" t="s">
        <v>56</v>
      </c>
      <c r="F7" s="129"/>
      <c r="G7" s="30" t="s">
        <v>7</v>
      </c>
      <c r="H7" s="116">
        <v>6120000</v>
      </c>
      <c r="I7" s="117"/>
      <c r="J7" s="118">
        <v>0</v>
      </c>
      <c r="K7" s="119"/>
      <c r="L7" s="118">
        <v>0</v>
      </c>
      <c r="M7" s="119"/>
      <c r="N7" s="121">
        <f>SUM(H7:M7)</f>
        <v>6120000</v>
      </c>
      <c r="O7" s="122"/>
    </row>
    <row r="8" spans="1:15" ht="19.5" customHeight="1">
      <c r="A8" s="27"/>
      <c r="B8" s="28"/>
      <c r="C8" s="45"/>
      <c r="D8" s="51"/>
      <c r="E8" s="45"/>
      <c r="F8" s="44"/>
      <c r="G8" s="30" t="s">
        <v>8</v>
      </c>
      <c r="H8" s="116">
        <v>6120000</v>
      </c>
      <c r="I8" s="117"/>
      <c r="J8" s="118">
        <v>0</v>
      </c>
      <c r="K8" s="119"/>
      <c r="L8" s="118">
        <v>0</v>
      </c>
      <c r="M8" s="119"/>
      <c r="N8" s="121">
        <f>SUM(H8:M8)</f>
        <v>6120000</v>
      </c>
      <c r="O8" s="122"/>
    </row>
    <row r="9" spans="1:15" ht="19.5" customHeight="1">
      <c r="A9" s="27"/>
      <c r="B9" s="28"/>
      <c r="C9" s="45"/>
      <c r="D9" s="51"/>
      <c r="E9" s="75"/>
      <c r="F9" s="47"/>
      <c r="G9" s="30" t="s">
        <v>9</v>
      </c>
      <c r="H9" s="118">
        <f>H8-H7</f>
        <v>0</v>
      </c>
      <c r="I9" s="123"/>
      <c r="J9" s="118">
        <f>J8-J7</f>
        <v>0</v>
      </c>
      <c r="K9" s="123"/>
      <c r="L9" s="118">
        <v>0</v>
      </c>
      <c r="M9" s="119"/>
      <c r="N9" s="139">
        <f>N8-N7</f>
        <v>0</v>
      </c>
      <c r="O9" s="140"/>
    </row>
    <row r="10" spans="1:15" ht="19.5" customHeight="1">
      <c r="A10" s="27"/>
      <c r="B10" s="28"/>
      <c r="C10" s="45"/>
      <c r="D10" s="51"/>
      <c r="E10" s="127" t="s">
        <v>57</v>
      </c>
      <c r="F10" s="129"/>
      <c r="G10" s="30" t="s">
        <v>7</v>
      </c>
      <c r="H10" s="116">
        <v>51305600</v>
      </c>
      <c r="I10" s="117"/>
      <c r="J10" s="118"/>
      <c r="K10" s="119"/>
      <c r="L10" s="118">
        <v>0</v>
      </c>
      <c r="M10" s="119"/>
      <c r="N10" s="121">
        <f>SUM(H10:M10)</f>
        <v>51305600</v>
      </c>
      <c r="O10" s="122"/>
    </row>
    <row r="11" spans="1:15" ht="19.5" customHeight="1">
      <c r="A11" s="27"/>
      <c r="B11" s="28"/>
      <c r="C11" s="45"/>
      <c r="D11" s="51"/>
      <c r="E11" s="45"/>
      <c r="F11" s="44"/>
      <c r="G11" s="30" t="s">
        <v>8</v>
      </c>
      <c r="H11" s="116">
        <v>51305600</v>
      </c>
      <c r="I11" s="117"/>
      <c r="J11" s="118"/>
      <c r="K11" s="119"/>
      <c r="L11" s="118">
        <v>0</v>
      </c>
      <c r="M11" s="119"/>
      <c r="N11" s="121">
        <f>SUM(H11:M11)</f>
        <v>51305600</v>
      </c>
      <c r="O11" s="122"/>
    </row>
    <row r="12" spans="1:15" ht="19.5" customHeight="1">
      <c r="A12" s="27"/>
      <c r="B12" s="28"/>
      <c r="C12" s="45"/>
      <c r="D12" s="51"/>
      <c r="E12" s="75"/>
      <c r="F12" s="47"/>
      <c r="G12" s="30" t="s">
        <v>9</v>
      </c>
      <c r="H12" s="118">
        <f>H11-H10</f>
        <v>0</v>
      </c>
      <c r="I12" s="123"/>
      <c r="J12" s="118">
        <f>J11-J10</f>
        <v>0</v>
      </c>
      <c r="K12" s="119"/>
      <c r="L12" s="118">
        <v>0</v>
      </c>
      <c r="M12" s="119"/>
      <c r="N12" s="125">
        <f>N11-N10</f>
        <v>0</v>
      </c>
      <c r="O12" s="126"/>
    </row>
    <row r="13" spans="1:15" ht="19.5" customHeight="1">
      <c r="A13" s="27"/>
      <c r="B13" s="28"/>
      <c r="C13" s="127" t="s">
        <v>10</v>
      </c>
      <c r="D13" s="128"/>
      <c r="E13" s="128"/>
      <c r="F13" s="129"/>
      <c r="G13" s="48" t="s">
        <v>7</v>
      </c>
      <c r="H13" s="116">
        <f>H4+H7+H10</f>
        <v>58000000</v>
      </c>
      <c r="I13" s="117"/>
      <c r="J13" s="118">
        <f>J4+J7+J10</f>
        <v>0</v>
      </c>
      <c r="K13" s="123"/>
      <c r="L13" s="118">
        <f>L4+L7+L10</f>
        <v>0</v>
      </c>
      <c r="M13" s="123"/>
      <c r="N13" s="118">
        <f>SUM(N4,N7,N10)</f>
        <v>58000000</v>
      </c>
      <c r="O13" s="149"/>
    </row>
    <row r="14" spans="1:15" ht="19.5" customHeight="1">
      <c r="A14" s="27"/>
      <c r="B14" s="28"/>
      <c r="C14" s="130"/>
      <c r="D14" s="131"/>
      <c r="E14" s="131"/>
      <c r="F14" s="132"/>
      <c r="G14" s="30" t="s">
        <v>8</v>
      </c>
      <c r="H14" s="116">
        <f>H5+H7+H11</f>
        <v>58000000</v>
      </c>
      <c r="I14" s="117"/>
      <c r="J14" s="118">
        <f>J5+J7+J11</f>
        <v>0</v>
      </c>
      <c r="K14" s="123"/>
      <c r="L14" s="118">
        <f>L5+L7+L11</f>
        <v>0</v>
      </c>
      <c r="M14" s="123"/>
      <c r="N14" s="118">
        <f>SUM(N5,N8,N11)</f>
        <v>58000000</v>
      </c>
      <c r="O14" s="149"/>
    </row>
    <row r="15" spans="1:15" ht="19.5" customHeight="1">
      <c r="A15" s="39"/>
      <c r="B15" s="40"/>
      <c r="C15" s="133"/>
      <c r="D15" s="134"/>
      <c r="E15" s="134"/>
      <c r="F15" s="135"/>
      <c r="G15" s="30" t="s">
        <v>9</v>
      </c>
      <c r="H15" s="118">
        <f>H14-H13</f>
        <v>0</v>
      </c>
      <c r="I15" s="123"/>
      <c r="J15" s="118">
        <f>J14-J13</f>
        <v>0</v>
      </c>
      <c r="K15" s="123"/>
      <c r="L15" s="118">
        <f>L14-L13</f>
        <v>0</v>
      </c>
      <c r="M15" s="123"/>
      <c r="N15" s="118">
        <f>N14-N13</f>
        <v>0</v>
      </c>
      <c r="O15" s="149"/>
    </row>
    <row r="16" spans="1:15" ht="19.5" customHeight="1">
      <c r="A16" s="138" t="s">
        <v>19</v>
      </c>
      <c r="B16" s="128"/>
      <c r="C16" s="127" t="s">
        <v>19</v>
      </c>
      <c r="D16" s="129"/>
      <c r="E16" s="127" t="s">
        <v>21</v>
      </c>
      <c r="F16" s="129"/>
      <c r="G16" s="30" t="s">
        <v>7</v>
      </c>
      <c r="H16" s="118">
        <v>0</v>
      </c>
      <c r="I16" s="119"/>
      <c r="J16" s="118">
        <v>0</v>
      </c>
      <c r="K16" s="119"/>
      <c r="L16" s="118">
        <v>0</v>
      </c>
      <c r="M16" s="119"/>
      <c r="N16" s="139">
        <f>SUM(H16:M16)</f>
        <v>0</v>
      </c>
      <c r="O16" s="140"/>
    </row>
    <row r="17" spans="1:15" ht="19.5" customHeight="1">
      <c r="A17" s="27"/>
      <c r="B17" s="37"/>
      <c r="C17" s="17"/>
      <c r="D17" s="18"/>
      <c r="E17" s="38"/>
      <c r="F17" s="18"/>
      <c r="G17" s="30" t="s">
        <v>8</v>
      </c>
      <c r="H17" s="118">
        <v>0</v>
      </c>
      <c r="I17" s="119"/>
      <c r="J17" s="118">
        <v>0</v>
      </c>
      <c r="K17" s="119"/>
      <c r="L17" s="118">
        <v>0</v>
      </c>
      <c r="M17" s="119"/>
      <c r="N17" s="139">
        <f>SUM(H17:M17)</f>
        <v>0</v>
      </c>
      <c r="O17" s="140"/>
    </row>
    <row r="18" spans="1:15" ht="19.5" customHeight="1">
      <c r="A18" s="27"/>
      <c r="B18" s="37"/>
      <c r="C18" s="17"/>
      <c r="D18" s="18"/>
      <c r="E18" s="38"/>
      <c r="F18" s="18"/>
      <c r="G18" s="30" t="s">
        <v>9</v>
      </c>
      <c r="H18" s="118">
        <f>H17-H16</f>
        <v>0</v>
      </c>
      <c r="I18" s="123"/>
      <c r="J18" s="118">
        <f>J17-J16</f>
        <v>0</v>
      </c>
      <c r="K18" s="119"/>
      <c r="L18" s="118">
        <f>L17-L16</f>
        <v>0</v>
      </c>
      <c r="M18" s="119"/>
      <c r="N18" s="139">
        <f>N17-N16</f>
        <v>0</v>
      </c>
      <c r="O18" s="140"/>
    </row>
    <row r="19" spans="1:15" ht="19.5" customHeight="1">
      <c r="A19" s="27"/>
      <c r="B19" s="37"/>
      <c r="C19" s="17"/>
      <c r="D19" s="18"/>
      <c r="E19" s="127" t="s">
        <v>20</v>
      </c>
      <c r="F19" s="129"/>
      <c r="G19" s="30" t="s">
        <v>7</v>
      </c>
      <c r="H19" s="118">
        <v>0</v>
      </c>
      <c r="I19" s="119"/>
      <c r="J19" s="118">
        <v>0</v>
      </c>
      <c r="K19" s="119"/>
      <c r="L19" s="118">
        <v>0</v>
      </c>
      <c r="M19" s="119"/>
      <c r="N19" s="139">
        <f>SUM(H19:M19)</f>
        <v>0</v>
      </c>
      <c r="O19" s="140"/>
    </row>
    <row r="20" spans="1:15" ht="19.5" customHeight="1">
      <c r="A20" s="27"/>
      <c r="B20" s="37"/>
      <c r="C20" s="17"/>
      <c r="D20" s="18"/>
      <c r="E20" s="38"/>
      <c r="F20" s="18"/>
      <c r="G20" s="30" t="s">
        <v>8</v>
      </c>
      <c r="H20" s="118">
        <v>0</v>
      </c>
      <c r="I20" s="119"/>
      <c r="J20" s="118">
        <v>0</v>
      </c>
      <c r="K20" s="119"/>
      <c r="L20" s="118">
        <v>16696</v>
      </c>
      <c r="M20" s="119"/>
      <c r="N20" s="121">
        <f>SUM(H20:M20)</f>
        <v>16696</v>
      </c>
      <c r="O20" s="122"/>
    </row>
    <row r="21" spans="1:15" ht="19.5" customHeight="1">
      <c r="A21" s="27"/>
      <c r="B21" s="37"/>
      <c r="C21" s="41"/>
      <c r="D21" s="34"/>
      <c r="E21" s="38"/>
      <c r="F21" s="18"/>
      <c r="G21" s="30" t="s">
        <v>9</v>
      </c>
      <c r="H21" s="118">
        <f>H20-H19</f>
        <v>0</v>
      </c>
      <c r="I21" s="119"/>
      <c r="J21" s="118">
        <f>J20-J19</f>
        <v>0</v>
      </c>
      <c r="K21" s="119"/>
      <c r="L21" s="124">
        <f>L20-L19</f>
        <v>16696</v>
      </c>
      <c r="M21" s="150"/>
      <c r="N21" s="125">
        <f>N20-N19</f>
        <v>16696</v>
      </c>
      <c r="O21" s="126"/>
    </row>
    <row r="22" spans="1:15" ht="19.5" customHeight="1">
      <c r="A22" s="27"/>
      <c r="B22" s="28"/>
      <c r="C22" s="127" t="s">
        <v>10</v>
      </c>
      <c r="D22" s="128"/>
      <c r="E22" s="128"/>
      <c r="F22" s="129"/>
      <c r="G22" s="48" t="s">
        <v>7</v>
      </c>
      <c r="H22" s="118">
        <f>SUM(H16+H19)</f>
        <v>0</v>
      </c>
      <c r="I22" s="123"/>
      <c r="J22" s="118">
        <f>SUM(J16,J19)</f>
        <v>0</v>
      </c>
      <c r="K22" s="119"/>
      <c r="L22" s="116">
        <f>SUM(L16,L19)</f>
        <v>0</v>
      </c>
      <c r="M22" s="117"/>
      <c r="N22" s="116">
        <f>SUM(N16+N19)</f>
        <v>0</v>
      </c>
      <c r="O22" s="136"/>
    </row>
    <row r="23" spans="1:15" ht="19.5" customHeight="1">
      <c r="A23" s="27"/>
      <c r="B23" s="28"/>
      <c r="C23" s="130"/>
      <c r="D23" s="131"/>
      <c r="E23" s="131"/>
      <c r="F23" s="132"/>
      <c r="G23" s="30" t="s">
        <v>8</v>
      </c>
      <c r="H23" s="118">
        <f>SUM(H17+H20)</f>
        <v>0</v>
      </c>
      <c r="I23" s="123"/>
      <c r="J23" s="118">
        <f>SUM(J17,J20)</f>
        <v>0</v>
      </c>
      <c r="K23" s="119"/>
      <c r="L23" s="116">
        <f>SUM(L17,L20)</f>
        <v>16696</v>
      </c>
      <c r="M23" s="117"/>
      <c r="N23" s="116">
        <f>SUM(N17+N20)</f>
        <v>16696</v>
      </c>
      <c r="O23" s="136"/>
    </row>
    <row r="24" spans="1:15" ht="19.5" customHeight="1">
      <c r="A24" s="39"/>
      <c r="B24" s="40"/>
      <c r="C24" s="133"/>
      <c r="D24" s="134"/>
      <c r="E24" s="134"/>
      <c r="F24" s="135"/>
      <c r="G24" s="30" t="s">
        <v>9</v>
      </c>
      <c r="H24" s="118">
        <f>H23-H22</f>
        <v>0</v>
      </c>
      <c r="I24" s="123"/>
      <c r="J24" s="118">
        <f>J23-J22</f>
        <v>0</v>
      </c>
      <c r="K24" s="119"/>
      <c r="L24" s="124">
        <f>L23-L22</f>
        <v>16696</v>
      </c>
      <c r="M24" s="150"/>
      <c r="N24" s="124">
        <f>N23-N22</f>
        <v>16696</v>
      </c>
      <c r="O24" s="137"/>
    </row>
    <row r="25" spans="1:15" ht="19.5" customHeight="1">
      <c r="A25" s="138" t="s">
        <v>11</v>
      </c>
      <c r="B25" s="128"/>
      <c r="C25" s="128"/>
      <c r="D25" s="128"/>
      <c r="E25" s="128"/>
      <c r="F25" s="129"/>
      <c r="G25" s="48" t="s">
        <v>7</v>
      </c>
      <c r="H25" s="116">
        <f>H13+H22</f>
        <v>58000000</v>
      </c>
      <c r="I25" s="120"/>
      <c r="J25" s="116">
        <f>J13+J22</f>
        <v>0</v>
      </c>
      <c r="K25" s="120"/>
      <c r="L25" s="116">
        <f>L13+L22</f>
        <v>0</v>
      </c>
      <c r="M25" s="120"/>
      <c r="N25" s="116">
        <f>N13+N22</f>
        <v>58000000</v>
      </c>
      <c r="O25" s="136"/>
    </row>
    <row r="26" spans="1:15" ht="19.5" customHeight="1">
      <c r="A26" s="141"/>
      <c r="B26" s="131"/>
      <c r="C26" s="131"/>
      <c r="D26" s="131"/>
      <c r="E26" s="131"/>
      <c r="F26" s="132"/>
      <c r="G26" s="30" t="s">
        <v>8</v>
      </c>
      <c r="H26" s="116">
        <f>H14+H23</f>
        <v>58000000</v>
      </c>
      <c r="I26" s="117"/>
      <c r="J26" s="116">
        <f>J14+J23</f>
        <v>0</v>
      </c>
      <c r="K26" s="117"/>
      <c r="L26" s="116">
        <f>L14+L23</f>
        <v>16696</v>
      </c>
      <c r="M26" s="117"/>
      <c r="N26" s="116">
        <f>N14+N23</f>
        <v>58016696</v>
      </c>
      <c r="O26" s="148"/>
    </row>
    <row r="27" spans="1:15" ht="19.5" customHeight="1" thickBot="1">
      <c r="A27" s="142"/>
      <c r="B27" s="143"/>
      <c r="C27" s="143"/>
      <c r="D27" s="143"/>
      <c r="E27" s="143"/>
      <c r="F27" s="144"/>
      <c r="G27" s="50" t="s">
        <v>9</v>
      </c>
      <c r="H27" s="145">
        <f>H26-H25</f>
        <v>0</v>
      </c>
      <c r="I27" s="147"/>
      <c r="J27" s="145">
        <f>J26-J25</f>
        <v>0</v>
      </c>
      <c r="K27" s="146"/>
      <c r="L27" s="160">
        <f>L26-L25</f>
        <v>16696</v>
      </c>
      <c r="M27" s="162"/>
      <c r="N27" s="160">
        <f>N26-N25</f>
        <v>16696</v>
      </c>
      <c r="O27" s="161"/>
    </row>
  </sheetData>
  <sheetProtection/>
  <mergeCells count="119">
    <mergeCell ref="N6:O6"/>
    <mergeCell ref="L7:M7"/>
    <mergeCell ref="L8:M8"/>
    <mergeCell ref="L9:M9"/>
    <mergeCell ref="N7:O7"/>
    <mergeCell ref="N8:O8"/>
    <mergeCell ref="N9:O9"/>
    <mergeCell ref="L20:M20"/>
    <mergeCell ref="N5:O5"/>
    <mergeCell ref="J5:K5"/>
    <mergeCell ref="L21:M21"/>
    <mergeCell ref="N2:O2"/>
    <mergeCell ref="J19:K19"/>
    <mergeCell ref="J20:K20"/>
    <mergeCell ref="J21:K21"/>
    <mergeCell ref="N15:O15"/>
    <mergeCell ref="J8:K8"/>
    <mergeCell ref="L27:M27"/>
    <mergeCell ref="L22:M22"/>
    <mergeCell ref="L23:M23"/>
    <mergeCell ref="L24:M24"/>
    <mergeCell ref="H22:I22"/>
    <mergeCell ref="L6:M6"/>
    <mergeCell ref="L19:M19"/>
    <mergeCell ref="H23:I23"/>
    <mergeCell ref="J24:K24"/>
    <mergeCell ref="L15:M15"/>
    <mergeCell ref="N27:O27"/>
    <mergeCell ref="N22:O22"/>
    <mergeCell ref="N19:O19"/>
    <mergeCell ref="N20:O20"/>
    <mergeCell ref="N17:O17"/>
    <mergeCell ref="N18:O18"/>
    <mergeCell ref="N25:O25"/>
    <mergeCell ref="N23:O23"/>
    <mergeCell ref="N24:O24"/>
    <mergeCell ref="N21:O21"/>
    <mergeCell ref="N16:O16"/>
    <mergeCell ref="H6:I6"/>
    <mergeCell ref="L16:M16"/>
    <mergeCell ref="L14:M14"/>
    <mergeCell ref="L13:M13"/>
    <mergeCell ref="A16:B16"/>
    <mergeCell ref="C16:D16"/>
    <mergeCell ref="E16:F16"/>
    <mergeCell ref="E19:F19"/>
    <mergeCell ref="H19:I19"/>
    <mergeCell ref="H17:I17"/>
    <mergeCell ref="H18:I18"/>
    <mergeCell ref="H16:I16"/>
    <mergeCell ref="L5:M5"/>
    <mergeCell ref="H13:I13"/>
    <mergeCell ref="H21:I21"/>
    <mergeCell ref="L17:M17"/>
    <mergeCell ref="L18:M18"/>
    <mergeCell ref="J16:K16"/>
    <mergeCell ref="J17:K17"/>
    <mergeCell ref="J2:K2"/>
    <mergeCell ref="H2:I2"/>
    <mergeCell ref="H3:I3"/>
    <mergeCell ref="H24:I24"/>
    <mergeCell ref="J23:K23"/>
    <mergeCell ref="H5:I5"/>
    <mergeCell ref="J22:K22"/>
    <mergeCell ref="J18:K18"/>
    <mergeCell ref="J9:K9"/>
    <mergeCell ref="N3:O3"/>
    <mergeCell ref="L3:M3"/>
    <mergeCell ref="A1:O1"/>
    <mergeCell ref="J3:K3"/>
    <mergeCell ref="A3:B3"/>
    <mergeCell ref="C3:D3"/>
    <mergeCell ref="E3:F3"/>
    <mergeCell ref="N26:O26"/>
    <mergeCell ref="N13:O13"/>
    <mergeCell ref="J14:K14"/>
    <mergeCell ref="H25:I25"/>
    <mergeCell ref="J25:K25"/>
    <mergeCell ref="L25:M25"/>
    <mergeCell ref="H15:I15"/>
    <mergeCell ref="J15:K15"/>
    <mergeCell ref="N14:O14"/>
    <mergeCell ref="H20:I20"/>
    <mergeCell ref="L26:M26"/>
    <mergeCell ref="A25:F27"/>
    <mergeCell ref="J13:K13"/>
    <mergeCell ref="C13:F15"/>
    <mergeCell ref="J27:K27"/>
    <mergeCell ref="H27:I27"/>
    <mergeCell ref="H14:I14"/>
    <mergeCell ref="H26:I26"/>
    <mergeCell ref="J26:K26"/>
    <mergeCell ref="C22:F24"/>
    <mergeCell ref="E10:F10"/>
    <mergeCell ref="H10:I10"/>
    <mergeCell ref="J10:K10"/>
    <mergeCell ref="L10:M10"/>
    <mergeCell ref="N10:O10"/>
    <mergeCell ref="E7:F7"/>
    <mergeCell ref="H7:I7"/>
    <mergeCell ref="J7:K7"/>
    <mergeCell ref="H8:I8"/>
    <mergeCell ref="H9:I9"/>
    <mergeCell ref="H11:I11"/>
    <mergeCell ref="J11:K11"/>
    <mergeCell ref="L11:M11"/>
    <mergeCell ref="N11:O11"/>
    <mergeCell ref="H12:I12"/>
    <mergeCell ref="J12:K12"/>
    <mergeCell ref="L12:M12"/>
    <mergeCell ref="N12:O12"/>
    <mergeCell ref="A4:B4"/>
    <mergeCell ref="C4:D4"/>
    <mergeCell ref="E4:F4"/>
    <mergeCell ref="H4:I4"/>
    <mergeCell ref="J4:K4"/>
    <mergeCell ref="L4:M4"/>
    <mergeCell ref="N4:O4"/>
    <mergeCell ref="J6:K6"/>
  </mergeCells>
  <printOptions horizontalCentered="1" verticalCentered="1"/>
  <pageMargins left="0.2362204724409449" right="0.2362204724409449" top="0.31496062992125984" bottom="0.31496062992125984" header="0.11811023622047245" footer="0.11811023622047245"/>
  <pageSetup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12" sqref="H12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2" customWidth="1"/>
    <col min="8" max="8" width="16.75390625" style="0" customWidth="1"/>
    <col min="9" max="9" width="17.00390625" style="3" customWidth="1"/>
    <col min="10" max="11" width="14.875" style="3" customWidth="1"/>
    <col min="12" max="12" width="18.625" style="0" customWidth="1"/>
  </cols>
  <sheetData>
    <row r="1" spans="1:12" ht="35.25" customHeight="1">
      <c r="A1" s="155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ht="17.25" thickBot="1">
      <c r="L2" s="4" t="s">
        <v>13</v>
      </c>
    </row>
    <row r="3" spans="1:12" ht="24.75" customHeight="1" thickBot="1">
      <c r="A3" s="156" t="s">
        <v>23</v>
      </c>
      <c r="B3" s="157"/>
      <c r="C3" s="151" t="s">
        <v>24</v>
      </c>
      <c r="D3" s="157"/>
      <c r="E3" s="151" t="s">
        <v>25</v>
      </c>
      <c r="F3" s="157"/>
      <c r="G3" s="19" t="s">
        <v>26</v>
      </c>
      <c r="H3" s="20" t="s">
        <v>27</v>
      </c>
      <c r="I3" s="21" t="s">
        <v>28</v>
      </c>
      <c r="J3" s="21" t="s">
        <v>29</v>
      </c>
      <c r="K3" s="21" t="s">
        <v>30</v>
      </c>
      <c r="L3" s="22" t="s">
        <v>31</v>
      </c>
    </row>
    <row r="4" spans="1:12" ht="16.5" customHeight="1" thickTop="1">
      <c r="A4" s="141" t="s">
        <v>32</v>
      </c>
      <c r="B4" s="132"/>
      <c r="C4" s="130" t="s">
        <v>32</v>
      </c>
      <c r="D4" s="132"/>
      <c r="E4" s="130" t="s">
        <v>22</v>
      </c>
      <c r="F4" s="132"/>
      <c r="G4" s="23" t="s">
        <v>33</v>
      </c>
      <c r="H4" s="24">
        <v>0</v>
      </c>
      <c r="I4" s="24">
        <v>58000000</v>
      </c>
      <c r="J4" s="25">
        <v>0</v>
      </c>
      <c r="K4" s="25">
        <v>0</v>
      </c>
      <c r="L4" s="26">
        <f>SUM(H4:K4)</f>
        <v>58000000</v>
      </c>
    </row>
    <row r="5" spans="1:12" ht="16.5" customHeight="1">
      <c r="A5" s="27"/>
      <c r="B5" s="28"/>
      <c r="C5" s="29"/>
      <c r="D5" s="28"/>
      <c r="E5" s="173"/>
      <c r="F5" s="132"/>
      <c r="G5" s="30" t="s">
        <v>34</v>
      </c>
      <c r="H5" s="31">
        <v>0</v>
      </c>
      <c r="I5" s="32">
        <v>58000000</v>
      </c>
      <c r="J5" s="32">
        <v>0</v>
      </c>
      <c r="K5" s="32">
        <v>0</v>
      </c>
      <c r="L5" s="33">
        <f>SUM(H5:K5)</f>
        <v>58000000</v>
      </c>
    </row>
    <row r="6" spans="1:12" ht="16.5" customHeight="1">
      <c r="A6" s="27"/>
      <c r="B6" s="28"/>
      <c r="C6" s="29"/>
      <c r="D6" s="28"/>
      <c r="E6" s="174"/>
      <c r="F6" s="135"/>
      <c r="G6" s="30" t="s">
        <v>35</v>
      </c>
      <c r="H6" s="35">
        <v>0</v>
      </c>
      <c r="I6" s="35">
        <f>I5-I4</f>
        <v>0</v>
      </c>
      <c r="J6" s="32">
        <v>0</v>
      </c>
      <c r="K6" s="32">
        <v>0</v>
      </c>
      <c r="L6" s="36">
        <f>L5-L4</f>
        <v>0</v>
      </c>
    </row>
    <row r="7" spans="1:12" ht="16.5" customHeight="1">
      <c r="A7" s="43"/>
      <c r="B7" s="44"/>
      <c r="C7" s="170" t="s">
        <v>54</v>
      </c>
      <c r="D7" s="171"/>
      <c r="E7" s="171"/>
      <c r="F7" s="171"/>
      <c r="G7" s="30" t="s">
        <v>33</v>
      </c>
      <c r="H7" s="32">
        <f aca="true" t="shared" si="0" ref="H7:L8">H4</f>
        <v>0</v>
      </c>
      <c r="I7" s="32">
        <f t="shared" si="0"/>
        <v>58000000</v>
      </c>
      <c r="J7" s="32">
        <f t="shared" si="0"/>
        <v>0</v>
      </c>
      <c r="K7" s="32">
        <f t="shared" si="0"/>
        <v>0</v>
      </c>
      <c r="L7" s="33">
        <f t="shared" si="0"/>
        <v>58000000</v>
      </c>
    </row>
    <row r="8" spans="1:12" ht="16.5" customHeight="1">
      <c r="A8" s="43"/>
      <c r="B8" s="51"/>
      <c r="C8" s="171"/>
      <c r="D8" s="171"/>
      <c r="E8" s="171"/>
      <c r="F8" s="171"/>
      <c r="G8" s="30" t="s">
        <v>34</v>
      </c>
      <c r="H8" s="32">
        <f t="shared" si="0"/>
        <v>0</v>
      </c>
      <c r="I8" s="32">
        <f t="shared" si="0"/>
        <v>58000000</v>
      </c>
      <c r="J8" s="32">
        <f t="shared" si="0"/>
        <v>0</v>
      </c>
      <c r="K8" s="32">
        <f t="shared" si="0"/>
        <v>0</v>
      </c>
      <c r="L8" s="33">
        <f t="shared" si="0"/>
        <v>58000000</v>
      </c>
    </row>
    <row r="9" spans="1:12" ht="16.5" customHeight="1">
      <c r="A9" s="74"/>
      <c r="B9" s="52"/>
      <c r="C9" s="172"/>
      <c r="D9" s="172"/>
      <c r="E9" s="172"/>
      <c r="F9" s="172"/>
      <c r="G9" s="30" t="s">
        <v>35</v>
      </c>
      <c r="H9" s="35">
        <f>H8-H7</f>
        <v>0</v>
      </c>
      <c r="I9" s="35">
        <f>I8-I7</f>
        <v>0</v>
      </c>
      <c r="J9" s="35">
        <f>J8-J7</f>
        <v>0</v>
      </c>
      <c r="K9" s="35">
        <f>K8-K7</f>
        <v>0</v>
      </c>
      <c r="L9" s="36">
        <f>L8-L7</f>
        <v>0</v>
      </c>
    </row>
    <row r="10" spans="1:12" s="1" customFormat="1" ht="16.5" customHeight="1">
      <c r="A10" s="138" t="s">
        <v>30</v>
      </c>
      <c r="B10" s="129"/>
      <c r="C10" s="127" t="s">
        <v>36</v>
      </c>
      <c r="D10" s="129"/>
      <c r="E10" s="127" t="s">
        <v>37</v>
      </c>
      <c r="F10" s="129"/>
      <c r="G10" s="30" t="s">
        <v>33</v>
      </c>
      <c r="H10" s="32">
        <v>0</v>
      </c>
      <c r="I10" s="35">
        <v>0</v>
      </c>
      <c r="J10" s="32">
        <v>0</v>
      </c>
      <c r="K10" s="32">
        <v>0</v>
      </c>
      <c r="L10" s="42">
        <f>SUM(H10:K10)</f>
        <v>0</v>
      </c>
    </row>
    <row r="11" spans="1:14" s="1" customFormat="1" ht="16.5" customHeight="1">
      <c r="A11" s="43"/>
      <c r="B11" s="44"/>
      <c r="C11" s="45"/>
      <c r="D11" s="44"/>
      <c r="E11" s="45"/>
      <c r="F11" s="44"/>
      <c r="G11" s="30" t="s">
        <v>34</v>
      </c>
      <c r="H11" s="32">
        <v>0</v>
      </c>
      <c r="I11" s="35">
        <v>0</v>
      </c>
      <c r="J11" s="32">
        <v>0</v>
      </c>
      <c r="K11" s="46">
        <v>16696</v>
      </c>
      <c r="L11" s="42">
        <f>SUM(H11:K11)</f>
        <v>16696</v>
      </c>
      <c r="N11" s="73"/>
    </row>
    <row r="12" spans="1:12" s="1" customFormat="1" ht="16.5" customHeight="1">
      <c r="A12" s="43"/>
      <c r="B12" s="44"/>
      <c r="C12" s="45"/>
      <c r="D12" s="44"/>
      <c r="E12" s="45"/>
      <c r="F12" s="44"/>
      <c r="G12" s="30" t="s">
        <v>35</v>
      </c>
      <c r="H12" s="32">
        <v>0</v>
      </c>
      <c r="I12" s="35">
        <v>0</v>
      </c>
      <c r="J12" s="32">
        <v>0</v>
      </c>
      <c r="K12" s="12">
        <f>K11-K10</f>
        <v>16696</v>
      </c>
      <c r="L12" s="13">
        <f>L11-L10</f>
        <v>16696</v>
      </c>
    </row>
    <row r="13" spans="1:12" s="1" customFormat="1" ht="16.5" customHeight="1">
      <c r="A13" s="43"/>
      <c r="B13" s="44"/>
      <c r="C13" s="170" t="s">
        <v>54</v>
      </c>
      <c r="D13" s="171"/>
      <c r="E13" s="171"/>
      <c r="F13" s="171"/>
      <c r="G13" s="30" t="s">
        <v>33</v>
      </c>
      <c r="H13" s="32">
        <f aca="true" t="shared" si="1" ref="H13:L14">H10</f>
        <v>0</v>
      </c>
      <c r="I13" s="35">
        <f t="shared" si="1"/>
        <v>0</v>
      </c>
      <c r="J13" s="35">
        <f t="shared" si="1"/>
        <v>0</v>
      </c>
      <c r="K13" s="32">
        <f t="shared" si="1"/>
        <v>0</v>
      </c>
      <c r="L13" s="42">
        <f t="shared" si="1"/>
        <v>0</v>
      </c>
    </row>
    <row r="14" spans="1:12" s="1" customFormat="1" ht="16.5" customHeight="1">
      <c r="A14" s="43"/>
      <c r="B14" s="51"/>
      <c r="C14" s="171"/>
      <c r="D14" s="171"/>
      <c r="E14" s="171"/>
      <c r="F14" s="171"/>
      <c r="G14" s="30" t="s">
        <v>34</v>
      </c>
      <c r="H14" s="32">
        <f t="shared" si="1"/>
        <v>0</v>
      </c>
      <c r="I14" s="35">
        <f t="shared" si="1"/>
        <v>0</v>
      </c>
      <c r="J14" s="35">
        <f t="shared" si="1"/>
        <v>0</v>
      </c>
      <c r="K14" s="32">
        <f t="shared" si="1"/>
        <v>16696</v>
      </c>
      <c r="L14" s="42">
        <f t="shared" si="1"/>
        <v>16696</v>
      </c>
    </row>
    <row r="15" spans="1:12" s="1" customFormat="1" ht="16.5" customHeight="1">
      <c r="A15" s="74"/>
      <c r="B15" s="52"/>
      <c r="C15" s="171"/>
      <c r="D15" s="171"/>
      <c r="E15" s="171"/>
      <c r="F15" s="171"/>
      <c r="G15" s="30" t="s">
        <v>35</v>
      </c>
      <c r="H15" s="32">
        <f>H14-H13</f>
        <v>0</v>
      </c>
      <c r="I15" s="35">
        <f>I14-I13</f>
        <v>0</v>
      </c>
      <c r="J15" s="35">
        <f>J14-J13</f>
        <v>0</v>
      </c>
      <c r="K15" s="15">
        <f>K14-K13</f>
        <v>16696</v>
      </c>
      <c r="L15" s="14">
        <f>L14-L13</f>
        <v>16696</v>
      </c>
    </row>
    <row r="16" spans="1:13" ht="16.5" customHeight="1">
      <c r="A16" s="164" t="s">
        <v>53</v>
      </c>
      <c r="B16" s="165"/>
      <c r="C16" s="165"/>
      <c r="D16" s="165"/>
      <c r="E16" s="165"/>
      <c r="F16" s="165"/>
      <c r="G16" s="48" t="s">
        <v>33</v>
      </c>
      <c r="H16" s="49">
        <f>H7+H13</f>
        <v>0</v>
      </c>
      <c r="I16" s="49">
        <f>I7+I13</f>
        <v>58000000</v>
      </c>
      <c r="J16" s="175">
        <f>J7+J13</f>
        <v>0</v>
      </c>
      <c r="K16" s="49">
        <f>K7+K13</f>
        <v>0</v>
      </c>
      <c r="L16" s="33">
        <f>L7+L13</f>
        <v>58000000</v>
      </c>
      <c r="M16" s="1"/>
    </row>
    <row r="17" spans="1:12" ht="16.5" customHeight="1">
      <c r="A17" s="166"/>
      <c r="B17" s="167"/>
      <c r="C17" s="167"/>
      <c r="D17" s="167"/>
      <c r="E17" s="167"/>
      <c r="F17" s="167"/>
      <c r="G17" s="30" t="s">
        <v>34</v>
      </c>
      <c r="H17" s="32">
        <f>H8+H14</f>
        <v>0</v>
      </c>
      <c r="I17" s="32">
        <f>I8+I14</f>
        <v>58000000</v>
      </c>
      <c r="J17" s="35">
        <f>J8+J14</f>
        <v>0</v>
      </c>
      <c r="K17" s="32">
        <f>K8+K14</f>
        <v>16696</v>
      </c>
      <c r="L17" s="33">
        <f>L8+L14</f>
        <v>58016696</v>
      </c>
    </row>
    <row r="18" spans="1:12" ht="16.5" customHeight="1" thickBot="1">
      <c r="A18" s="168"/>
      <c r="B18" s="169"/>
      <c r="C18" s="169"/>
      <c r="D18" s="169"/>
      <c r="E18" s="169"/>
      <c r="F18" s="169"/>
      <c r="G18" s="50" t="s">
        <v>35</v>
      </c>
      <c r="H18" s="11">
        <f>H17-H16</f>
        <v>0</v>
      </c>
      <c r="I18" s="11">
        <f>I17-I16</f>
        <v>0</v>
      </c>
      <c r="J18" s="11">
        <f>J17-J16</f>
        <v>0</v>
      </c>
      <c r="K18" s="16">
        <f>K17-K16</f>
        <v>16696</v>
      </c>
      <c r="L18" s="10">
        <f>L17-L16</f>
        <v>16696</v>
      </c>
    </row>
    <row r="19" ht="18.75" customHeight="1"/>
    <row r="20" ht="18.75" customHeight="1"/>
    <row r="21" ht="18.75" customHeight="1"/>
    <row r="22" ht="18.75" customHeight="1"/>
    <row r="23" ht="18.75" customHeight="1"/>
    <row r="24" ht="24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21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5">
    <mergeCell ref="E5:F5"/>
    <mergeCell ref="E6:F6"/>
    <mergeCell ref="A1:L1"/>
    <mergeCell ref="A3:B3"/>
    <mergeCell ref="C3:D3"/>
    <mergeCell ref="E3:F3"/>
    <mergeCell ref="A4:B4"/>
    <mergeCell ref="C7:F9"/>
    <mergeCell ref="C4:D4"/>
    <mergeCell ref="E4:F4"/>
    <mergeCell ref="A16:F18"/>
    <mergeCell ref="C13:F15"/>
    <mergeCell ref="A10:B10"/>
    <mergeCell ref="C10:D10"/>
    <mergeCell ref="E10:F10"/>
  </mergeCells>
  <printOptions horizontalCentered="1" verticalCentered="1"/>
  <pageMargins left="0.6692913385826772" right="0.5905511811023623" top="0.3937007874015748" bottom="0.31496062992125984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인천노보1</cp:lastModifiedBy>
  <cp:lastPrinted>2020-03-20T04:41:52Z</cp:lastPrinted>
  <dcterms:created xsi:type="dcterms:W3CDTF">2009-01-19T02:10:28Z</dcterms:created>
  <dcterms:modified xsi:type="dcterms:W3CDTF">2022-03-23T04:37:03Z</dcterms:modified>
  <cp:category/>
  <cp:version/>
  <cp:contentType/>
  <cp:contentStatus/>
</cp:coreProperties>
</file>